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/>
  <mc:AlternateContent xmlns:mc="http://schemas.openxmlformats.org/markup-compatibility/2006">
    <mc:Choice Requires="x15">
      <x15ac:absPath xmlns:x15ac="http://schemas.microsoft.com/office/spreadsheetml/2010/11/ac" url="/Users/Palo/Desktop/Radvise/MDV SR/CBA/CBA intenzity/"/>
    </mc:Choice>
  </mc:AlternateContent>
  <xr:revisionPtr revIDLastSave="0" documentId="13_ncr:1_{D84738C0-2AD2-434D-B7EF-B254350FCD71}" xr6:coauthVersionLast="36" xr6:coauthVersionMax="36" xr10:uidLastSave="{00000000-0000-0000-0000-000000000000}"/>
  <bookViews>
    <workbookView xWindow="0" yWindow="460" windowWidth="13600" windowHeight="15540" xr2:uid="{00000000-000D-0000-FFFF-FFFF00000000}"/>
  </bookViews>
  <sheets>
    <sheet name="intenzity" sheetId="2" r:id="rId1"/>
  </sheets>
  <calcPr calcId="181029"/>
</workbook>
</file>

<file path=xl/calcChain.xml><?xml version="1.0" encoding="utf-8"?>
<calcChain xmlns="http://schemas.openxmlformats.org/spreadsheetml/2006/main">
  <c r="E28" i="2" l="1"/>
  <c r="F28" i="2"/>
  <c r="E27" i="2"/>
  <c r="F27" i="2"/>
  <c r="E25" i="2"/>
  <c r="F25" i="2"/>
  <c r="E21" i="2"/>
  <c r="F21" i="2"/>
  <c r="E16" i="2"/>
  <c r="F16" i="2"/>
  <c r="E15" i="2"/>
  <c r="F15" i="2"/>
  <c r="E13" i="2"/>
  <c r="F13" i="2"/>
  <c r="E9" i="2"/>
  <c r="F9" i="2"/>
  <c r="F29" i="2" l="1"/>
  <c r="F17" i="2"/>
  <c r="E17" i="2"/>
  <c r="E29" i="2"/>
  <c r="D27" i="2" l="1"/>
  <c r="D15" i="2"/>
  <c r="D28" i="2" l="1"/>
  <c r="D29" i="2" s="1"/>
  <c r="G29" i="2" s="1"/>
  <c r="D25" i="2"/>
  <c r="G25" i="2" s="1"/>
  <c r="D21" i="2"/>
  <c r="G21" i="2" s="1"/>
  <c r="D16" i="2" l="1"/>
  <c r="D17" i="2" s="1"/>
  <c r="G17" i="2" s="1"/>
  <c r="D13" i="2"/>
  <c r="G13" i="2" s="1"/>
  <c r="D9" i="2"/>
  <c r="G9" i="2" s="1"/>
</calcChain>
</file>

<file path=xl/sharedStrings.xml><?xml version="1.0" encoding="utf-8"?>
<sst xmlns="http://schemas.openxmlformats.org/spreadsheetml/2006/main" count="29" uniqueCount="15">
  <si>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</si>
  <si>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</si>
  <si>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</si>
  <si>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</si>
  <si>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</si>
  <si>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</si>
  <si>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</si>
  <si>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</si>
  <si>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</si>
  <si>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</si>
  <si>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Ex-post CBA R2 Zvolen východ - Pstruša</t>
  </si>
  <si>
    <t>I/50 privádzač - Zvolenská Slatina - Vígľaš - križovatka Pstruša</t>
  </si>
  <si>
    <t>R2 Zvolenská Slatina - križovatka Pstruša</t>
  </si>
  <si>
    <t xml:space="preserve"> - metodika výpočtu dopravnej prognózy je súčasťou dopravného modelu, ktorý je k dispozícii na MDV SR</t>
  </si>
  <si>
    <t xml:space="preserve"> - dopravná prognóza bola vypracovaná firmou HBH Projekt v roku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</si>
</sst>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19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6" fillId="3" borderId="3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49" fontId="0" fillId="4" borderId="0" xfId="0" applyNumberFormat="1" applyFill="1"/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3"/>
  <sheetViews>
    <sheetView tabSelected="1" zoomScale="80" zoomScaleNormal="80" workbookViewId="0">
      <selection activeCell="F46" sqref="F46"/>
    </sheetView>
  </sheetViews>
  <sheetFormatPr baseColWidth="10" defaultColWidth="9.1640625" defaultRowHeight="15"/>
  <cols>
    <col min="1" max="1" width="9.1640625" style="1"/>
    <col min="2" max="2" width="45.5" style="1" customWidth="1"/>
    <col min="3" max="3" width="23.5" style="1" customWidth="1"/>
    <col min="4" max="16384" width="9.1640625" style="1"/>
  </cols>
  <sheetData>
    <row r="5" spans="2:8" ht="15" customHeight="1"/>
    <row r="6" spans="2:8" ht="42">
      <c r="B6" s="18" t="s">
        <v>10</v>
      </c>
      <c r="C6" s="8"/>
      <c r="D6" s="9">
        <v>2016</v>
      </c>
      <c r="E6" s="9">
        <v>2017</v>
      </c>
      <c r="F6" s="9">
        <v>2018</v>
      </c>
      <c r="G6" s="5"/>
      <c r="H6" s="2"/>
    </row>
    <row r="7" spans="2:8">
      <c r="B7" s="15"/>
      <c r="C7" s="10" t="s">
        <v>0</v>
      </c>
      <c r="D7" s="6">
        <v>12262</v>
      </c>
      <c r="E7" s="6">
        <v>2774</v>
      </c>
      <c r="F7" s="6">
        <v>2827</v>
      </c>
      <c r="G7" s="5"/>
      <c r="H7" s="2"/>
    </row>
    <row r="8" spans="2:8">
      <c r="B8" s="15"/>
      <c r="C8" s="11" t="s">
        <v>1</v>
      </c>
      <c r="D8" s="3">
        <v>2990</v>
      </c>
      <c r="E8" s="17">
        <v>3047</v>
      </c>
      <c r="F8" s="17">
        <v>3104</v>
      </c>
      <c r="G8" s="7" t="s">
        <v>9</v>
      </c>
    </row>
    <row r="9" spans="2:8">
      <c r="B9" s="15"/>
      <c r="C9" s="12" t="s">
        <v>2</v>
      </c>
      <c r="D9" s="13">
        <f t="shared" ref="D9:F9" si="0">D7/D8</f>
        <v>4.1010033444816054</v>
      </c>
      <c r="E9" s="13">
        <f t="shared" si="0"/>
        <v>0.91040367574663605</v>
      </c>
      <c r="F9" s="13">
        <f t="shared" si="0"/>
        <v>0.9107603092783505</v>
      </c>
      <c r="G9" s="4">
        <f>AVERAGE(D9:F9)</f>
        <v>1.9740557765021973</v>
      </c>
    </row>
    <row r="10" spans="2:8" ht="6" customHeight="1">
      <c r="B10" s="15"/>
      <c r="C10" s="12"/>
      <c r="D10" s="8"/>
      <c r="E10" s="5"/>
      <c r="F10" s="5"/>
      <c r="G10" s="5"/>
    </row>
    <row r="11" spans="2:8">
      <c r="B11" s="19" t="s">
        <v>11</v>
      </c>
      <c r="C11" s="10" t="s">
        <v>3</v>
      </c>
      <c r="D11" s="6">
        <v>3029</v>
      </c>
      <c r="E11" s="6">
        <v>681</v>
      </c>
      <c r="F11" s="6">
        <v>694</v>
      </c>
      <c r="G11" s="5"/>
    </row>
    <row r="12" spans="2:8">
      <c r="B12" s="20"/>
      <c r="C12" s="11" t="s">
        <v>4</v>
      </c>
      <c r="D12" s="3">
        <v>888</v>
      </c>
      <c r="E12" s="17">
        <v>916</v>
      </c>
      <c r="F12" s="17">
        <v>943</v>
      </c>
      <c r="G12" s="7" t="s">
        <v>9</v>
      </c>
    </row>
    <row r="13" spans="2:8">
      <c r="B13" s="20"/>
      <c r="C13" s="12" t="s">
        <v>5</v>
      </c>
      <c r="D13" s="13">
        <f t="shared" ref="D13:F13" si="1">D11/D12</f>
        <v>3.4110360360360361</v>
      </c>
      <c r="E13" s="13">
        <f t="shared" si="1"/>
        <v>0.74344978165938869</v>
      </c>
      <c r="F13" s="13">
        <f t="shared" si="1"/>
        <v>0.73594909862142099</v>
      </c>
      <c r="G13" s="4">
        <f>AVERAGE(D13:F13)</f>
        <v>1.6301449721056152</v>
      </c>
    </row>
    <row r="14" spans="2:8" ht="6" customHeight="1">
      <c r="B14" s="15"/>
      <c r="C14" s="12"/>
      <c r="D14" s="8"/>
      <c r="E14" s="5"/>
      <c r="F14" s="5"/>
      <c r="G14" s="5"/>
    </row>
    <row r="15" spans="2:8">
      <c r="B15" s="15"/>
      <c r="C15" s="10" t="s">
        <v>6</v>
      </c>
      <c r="D15" s="6">
        <f>D7+D11</f>
        <v>15291</v>
      </c>
      <c r="E15" s="6">
        <f t="shared" ref="E15:F15" si="2">E7+E11</f>
        <v>3455</v>
      </c>
      <c r="F15" s="6">
        <f t="shared" si="2"/>
        <v>3521</v>
      </c>
      <c r="G15" s="5"/>
    </row>
    <row r="16" spans="2:8">
      <c r="B16" s="15"/>
      <c r="C16" s="11" t="s">
        <v>7</v>
      </c>
      <c r="D16" s="3">
        <f t="shared" ref="D16:F16" si="3">D8+D12</f>
        <v>3878</v>
      </c>
      <c r="E16" s="3">
        <f t="shared" si="3"/>
        <v>3963</v>
      </c>
      <c r="F16" s="3">
        <f t="shared" si="3"/>
        <v>4047</v>
      </c>
      <c r="G16" s="7" t="s">
        <v>9</v>
      </c>
    </row>
    <row r="17" spans="2:7">
      <c r="B17" s="15"/>
      <c r="C17" s="12" t="s">
        <v>8</v>
      </c>
      <c r="D17" s="13">
        <f t="shared" ref="D17:F17" si="4">D15/D16</f>
        <v>3.943011861784425</v>
      </c>
      <c r="E17" s="13">
        <f t="shared" si="4"/>
        <v>0.87181428210951295</v>
      </c>
      <c r="F17" s="13">
        <f t="shared" si="4"/>
        <v>0.87002718062762541</v>
      </c>
      <c r="G17" s="4">
        <f>AVERAGE(D17:F17)</f>
        <v>1.8949511081738544</v>
      </c>
    </row>
    <row r="18" spans="2:7" ht="5.25" customHeight="1">
      <c r="B18" s="14"/>
      <c r="C18" s="14"/>
      <c r="D18" s="8"/>
      <c r="E18" s="5"/>
      <c r="F18" s="5"/>
      <c r="G18" s="5"/>
    </row>
    <row r="19" spans="2:7">
      <c r="B19" s="15"/>
      <c r="C19" s="10" t="s">
        <v>0</v>
      </c>
      <c r="D19" s="6">
        <v>0</v>
      </c>
      <c r="E19" s="6">
        <v>8510</v>
      </c>
      <c r="F19" s="6">
        <v>8479</v>
      </c>
      <c r="G19" s="5"/>
    </row>
    <row r="20" spans="2:7">
      <c r="B20" s="15"/>
      <c r="C20" s="11" t="s">
        <v>1</v>
      </c>
      <c r="D20" s="3">
        <v>10688</v>
      </c>
      <c r="E20" s="17">
        <v>10910</v>
      </c>
      <c r="F20" s="17">
        <v>11132</v>
      </c>
      <c r="G20" s="7" t="s">
        <v>9</v>
      </c>
    </row>
    <row r="21" spans="2:7">
      <c r="B21" s="15"/>
      <c r="C21" s="12" t="s">
        <v>2</v>
      </c>
      <c r="D21" s="13">
        <f t="shared" ref="D21:F21" si="5">D19/D20</f>
        <v>0</v>
      </c>
      <c r="E21" s="13">
        <f t="shared" si="5"/>
        <v>0.78001833180568281</v>
      </c>
      <c r="F21" s="13">
        <f t="shared" si="5"/>
        <v>0.76167804527488325</v>
      </c>
      <c r="G21" s="4">
        <f>AVERAGE(D21:F21)</f>
        <v>0.51389879236018865</v>
      </c>
    </row>
    <row r="22" spans="2:7" ht="6" customHeight="1">
      <c r="B22" s="15"/>
      <c r="C22" s="12"/>
      <c r="D22" s="8"/>
      <c r="E22" s="5"/>
      <c r="F22" s="5"/>
      <c r="G22" s="5"/>
    </row>
    <row r="23" spans="2:7">
      <c r="B23" s="19" t="s">
        <v>12</v>
      </c>
      <c r="C23" s="10" t="s">
        <v>3</v>
      </c>
      <c r="D23" s="6">
        <v>0</v>
      </c>
      <c r="E23" s="6">
        <v>2225</v>
      </c>
      <c r="F23" s="6">
        <v>2217</v>
      </c>
      <c r="G23" s="5"/>
    </row>
    <row r="24" spans="2:7">
      <c r="B24" s="20"/>
      <c r="C24" s="11" t="s">
        <v>4</v>
      </c>
      <c r="D24" s="3">
        <v>3102</v>
      </c>
      <c r="E24" s="17">
        <v>3153</v>
      </c>
      <c r="F24" s="17">
        <v>3204</v>
      </c>
      <c r="G24" s="7" t="s">
        <v>9</v>
      </c>
    </row>
    <row r="25" spans="2:7">
      <c r="B25" s="20"/>
      <c r="C25" s="12" t="s">
        <v>5</v>
      </c>
      <c r="D25" s="13">
        <f t="shared" ref="D25:F25" si="6">D23/D24</f>
        <v>0</v>
      </c>
      <c r="E25" s="13">
        <f t="shared" si="6"/>
        <v>0.70567713288931178</v>
      </c>
      <c r="F25" s="13">
        <f t="shared" si="6"/>
        <v>0.69194756554307113</v>
      </c>
      <c r="G25" s="4">
        <f>AVERAGE(D25:F25)</f>
        <v>0.46587489947746102</v>
      </c>
    </row>
    <row r="26" spans="2:7" ht="6" customHeight="1">
      <c r="B26" s="15"/>
      <c r="C26" s="12"/>
      <c r="D26" s="8"/>
      <c r="E26" s="5"/>
      <c r="F26" s="5"/>
      <c r="G26" s="5"/>
    </row>
    <row r="27" spans="2:7">
      <c r="B27" s="15"/>
      <c r="C27" s="10" t="s">
        <v>6</v>
      </c>
      <c r="D27" s="6">
        <f>D19+D23</f>
        <v>0</v>
      </c>
      <c r="E27" s="6">
        <f t="shared" ref="E27:F27" si="7">E19+E23</f>
        <v>10735</v>
      </c>
      <c r="F27" s="6">
        <f t="shared" si="7"/>
        <v>10696</v>
      </c>
      <c r="G27" s="5"/>
    </row>
    <row r="28" spans="2:7">
      <c r="B28" s="15"/>
      <c r="C28" s="11" t="s">
        <v>7</v>
      </c>
      <c r="D28" s="3">
        <f t="shared" ref="D28:F28" si="8">D20+D24</f>
        <v>13790</v>
      </c>
      <c r="E28" s="3">
        <f t="shared" si="8"/>
        <v>14063</v>
      </c>
      <c r="F28" s="3">
        <f t="shared" si="8"/>
        <v>14336</v>
      </c>
      <c r="G28" s="7" t="s">
        <v>9</v>
      </c>
    </row>
    <row r="29" spans="2:7">
      <c r="B29" s="16"/>
      <c r="C29" s="12" t="s">
        <v>8</v>
      </c>
      <c r="D29" s="13">
        <f t="shared" ref="D29:F29" si="9">D27/D28</f>
        <v>0</v>
      </c>
      <c r="E29" s="13">
        <f t="shared" si="9"/>
        <v>0.76335063642181611</v>
      </c>
      <c r="F29" s="13">
        <f t="shared" si="9"/>
        <v>0.74609375</v>
      </c>
      <c r="G29" s="4">
        <f>AVERAGE(D29:F29)</f>
        <v>0.503148128807272</v>
      </c>
    </row>
    <row r="30" spans="2:7" ht="15" customHeight="1">
      <c r="B30" s="2"/>
    </row>
    <row r="32" spans="2:7">
      <c r="B32" s="21" t="s">
        <v>14</v>
      </c>
    </row>
    <row r="33" spans="2:2">
      <c r="B33" s="21" t="s">
        <v>13</v>
      </c>
    </row>
  </sheetData>
  <mergeCells count="2">
    <mergeCell ref="B11:B13"/>
    <mergeCell ref="B23:B25"/>
  </mergeCells>
  <conditionalFormatting sqref="D9:F9 D13:F13 D17:F17 D21:F21 D25:F25 D29:F29">
    <cfRule type="cellIs" dxfId="20" priority="244" operator="lessThan">
      <formula>1</formula>
    </cfRule>
    <cfRule type="cellIs" dxfId="19" priority="245" operator="greaterThan">
      <formula>1</formula>
    </cfRule>
    <cfRule type="cellIs" dxfId="18" priority="246" operator="greaterThan">
      <formula>100</formula>
    </cfRule>
  </conditionalFormatting>
  <conditionalFormatting sqref="G13">
    <cfRule type="cellIs" dxfId="17" priority="232" operator="lessThan">
      <formula>1</formula>
    </cfRule>
    <cfRule type="cellIs" dxfId="16" priority="233" operator="greaterThan">
      <formula>1</formula>
    </cfRule>
    <cfRule type="cellIs" dxfId="15" priority="234" operator="greaterThan">
      <formula>100</formula>
    </cfRule>
  </conditionalFormatting>
  <conditionalFormatting sqref="G9">
    <cfRule type="cellIs" dxfId="14" priority="235" operator="lessThan">
      <formula>1</formula>
    </cfRule>
    <cfRule type="cellIs" dxfId="13" priority="236" operator="greaterThan">
      <formula>1</formula>
    </cfRule>
    <cfRule type="cellIs" dxfId="12" priority="237" operator="greaterThan">
      <formula>100</formula>
    </cfRule>
  </conditionalFormatting>
  <conditionalFormatting sqref="G17">
    <cfRule type="cellIs" dxfId="11" priority="229" operator="lessThan">
      <formula>1</formula>
    </cfRule>
    <cfRule type="cellIs" dxfId="10" priority="230" operator="greaterThan">
      <formula>1</formula>
    </cfRule>
    <cfRule type="cellIs" dxfId="9" priority="231" operator="greaterThan">
      <formula>100</formula>
    </cfRule>
  </conditionalFormatting>
  <conditionalFormatting sqref="G25">
    <cfRule type="cellIs" dxfId="8" priority="172" operator="lessThan">
      <formula>1</formula>
    </cfRule>
    <cfRule type="cellIs" dxfId="7" priority="173" operator="greaterThan">
      <formula>1</formula>
    </cfRule>
    <cfRule type="cellIs" dxfId="6" priority="174" operator="greaterThan">
      <formula>100</formula>
    </cfRule>
  </conditionalFormatting>
  <conditionalFormatting sqref="G21">
    <cfRule type="cellIs" dxfId="5" priority="175" operator="lessThan">
      <formula>1</formula>
    </cfRule>
    <cfRule type="cellIs" dxfId="4" priority="176" operator="greaterThan">
      <formula>1</formula>
    </cfRule>
    <cfRule type="cellIs" dxfId="3" priority="177" operator="greaterThan">
      <formula>100</formula>
    </cfRule>
  </conditionalFormatting>
  <conditionalFormatting sqref="G29">
    <cfRule type="cellIs" dxfId="2" priority="169" operator="lessThan">
      <formula>1</formula>
    </cfRule>
    <cfRule type="cellIs" dxfId="1" priority="170" operator="greaterThan">
      <formula>1</formula>
    </cfRule>
    <cfRule type="cellIs" dxfId="0" priority="171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Microsoft Office User</cp:lastModifiedBy>
  <cp:lastPrinted>2019-06-10T11:22:37Z</cp:lastPrinted>
  <dcterms:created xsi:type="dcterms:W3CDTF">2019-02-06T11:47:43Z</dcterms:created>
  <dcterms:modified xsi:type="dcterms:W3CDTF">2019-06-27T08:03:13Z</dcterms:modified>
</cp:coreProperties>
</file>